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C3A6A34F-C4AD-46F4-8E71-804916D9C3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  <c r="J37" i="1"/>
  <c r="K37" i="1"/>
  <c r="L37" i="1"/>
  <c r="M37" i="1"/>
  <c r="N37" i="1"/>
  <c r="D38" i="1"/>
  <c r="E38" i="1"/>
  <c r="F38" i="1"/>
  <c r="G38" i="1"/>
  <c r="H38" i="1"/>
  <c r="I38" i="1"/>
  <c r="J38" i="1"/>
  <c r="K38" i="1"/>
  <c r="L38" i="1"/>
  <c r="M38" i="1"/>
  <c r="N38" i="1"/>
  <c r="D33" i="1"/>
  <c r="E33" i="1"/>
  <c r="F33" i="1"/>
  <c r="G33" i="1"/>
  <c r="H33" i="1"/>
  <c r="I33" i="1"/>
  <c r="J33" i="1"/>
  <c r="K33" i="1"/>
  <c r="L33" i="1"/>
  <c r="M33" i="1"/>
  <c r="N33" i="1"/>
  <c r="D34" i="1"/>
  <c r="E34" i="1"/>
  <c r="F34" i="1"/>
  <c r="G34" i="1"/>
  <c r="H34" i="1"/>
  <c r="I34" i="1"/>
  <c r="J34" i="1"/>
  <c r="K34" i="1"/>
  <c r="L34" i="1"/>
  <c r="M34" i="1"/>
  <c r="N34" i="1"/>
  <c r="C38" i="1"/>
  <c r="C37" i="1"/>
  <c r="C34" i="1"/>
  <c r="C33" i="1"/>
  <c r="O24" i="1" l="1"/>
  <c r="D35" i="1"/>
  <c r="E35" i="1"/>
  <c r="F35" i="1"/>
  <c r="G35" i="1"/>
  <c r="H35" i="1"/>
  <c r="I35" i="1"/>
  <c r="J35" i="1"/>
  <c r="K35" i="1"/>
  <c r="L35" i="1"/>
  <c r="M35" i="1"/>
  <c r="N35" i="1"/>
  <c r="D36" i="1"/>
  <c r="E36" i="1"/>
  <c r="F36" i="1"/>
  <c r="G36" i="1"/>
  <c r="H36" i="1"/>
  <c r="I36" i="1"/>
  <c r="J36" i="1"/>
  <c r="K36" i="1"/>
  <c r="L36" i="1"/>
  <c r="M36" i="1"/>
  <c r="N36" i="1"/>
  <c r="O37" i="1" l="1"/>
  <c r="O38" i="1"/>
  <c r="O33" i="1"/>
  <c r="O34" i="1"/>
  <c r="C35" i="1"/>
  <c r="C36" i="1"/>
  <c r="O35" i="1" l="1"/>
  <c r="O36" i="1"/>
</calcChain>
</file>

<file path=xl/sharedStrings.xml><?xml version="1.0" encoding="utf-8"?>
<sst xmlns="http://schemas.openxmlformats.org/spreadsheetml/2006/main" count="50" uniqueCount="37">
  <si>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</si>
  <si>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</si>
  <si>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</si>
  <si>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</si>
  <si>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</si>
  <si>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</si>
  <si>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</si>
  <si>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</si>
  <si>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</si>
  <si>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</si>
  <si>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</si>
  <si>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</si>
  <si>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</si>
  <si>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</si>
  <si>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</si>
  <si>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</si>
  <si>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</si>
  <si>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</si>
  <si>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</si>
  <si>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</si>
  <si>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</si>
  <si>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</si>
  <si>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</si>
  <si>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</si>
  <si>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</si>
  <si>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</si>
  <si>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</si>
  <si>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</si>
  <si>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</si>
  <si>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</si>
  <si>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</si>
  <si>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</si>
  <si>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</si>
  <si>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</si>
  <si>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</si>
  <si>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1998</t>
  </si>
  <si>
    <t>Monthly Discharge in MCM (Water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</si>
</sst>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2" fontId="1" fillId="0" borderId="1" xfId="0" applyNumberFormat="1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topLeftCell="A22" workbookViewId="0">
      <selection activeCell="C29" sqref="C29:O29"/>
    </sheetView>
  </sheetViews>
  <sheetFormatPr defaultRowHeight="23.25" x14ac:dyDescent="0.5"/>
  <cols>
    <col min="1" max="16384" width="9" style="1"/>
  </cols>
  <sheetData>
    <row r="1" spans="1:15" x14ac:dyDescent="0.5">
      <c r="G1" s="1" t="s">
        <v>36</v>
      </c>
    </row>
    <row r="2" spans="1:15" x14ac:dyDescent="0.5">
      <c r="A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x14ac:dyDescent="0.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1" t="s">
        <v>27</v>
      </c>
      <c r="O3" s="1" t="s">
        <v>28</v>
      </c>
    </row>
    <row r="4" spans="1:15" x14ac:dyDescent="0.5">
      <c r="A4" s="2" t="s">
        <v>35</v>
      </c>
      <c r="B4" s="3">
        <v>2541</v>
      </c>
      <c r="C4" s="4">
        <v>1.5292799999999998</v>
      </c>
      <c r="D4" s="4">
        <v>2.2515840000000003</v>
      </c>
      <c r="E4" s="4">
        <v>2.5168320000000004</v>
      </c>
      <c r="F4" s="4">
        <v>10.043999999999999</v>
      </c>
      <c r="G4" s="4">
        <v>5.6903040000000003</v>
      </c>
      <c r="H4" s="4">
        <v>6.7547519999999981</v>
      </c>
      <c r="I4" s="4">
        <v>5.3231040000000007</v>
      </c>
      <c r="J4" s="4">
        <v>2.1859199999999994</v>
      </c>
      <c r="K4" s="4">
        <v>1.1620799999999998</v>
      </c>
      <c r="L4" s="4">
        <v>0.89942400000000022</v>
      </c>
      <c r="M4" s="4">
        <v>0.60998399999999986</v>
      </c>
      <c r="N4" s="4">
        <v>1.8031680000000005</v>
      </c>
      <c r="O4" s="4">
        <v>40.770432000000007</v>
      </c>
    </row>
    <row r="5" spans="1:15" x14ac:dyDescent="0.5">
      <c r="A5" s="3">
        <v>1999</v>
      </c>
      <c r="B5" s="3">
        <v>2542</v>
      </c>
      <c r="C5" s="4">
        <v>5.2816320000000001</v>
      </c>
      <c r="D5" s="4">
        <v>8.3082240000000009</v>
      </c>
      <c r="E5" s="4">
        <v>7.6247999999999996</v>
      </c>
      <c r="F5" s="4">
        <v>4.0080959999999992</v>
      </c>
      <c r="G5" s="4">
        <v>15.193440000000002</v>
      </c>
      <c r="H5" s="4">
        <v>35.492255999999998</v>
      </c>
      <c r="I5" s="4">
        <v>8.4490560000000006</v>
      </c>
      <c r="J5" s="4">
        <v>5.4259200000000005</v>
      </c>
      <c r="K5" s="4">
        <v>3.4819200000000001</v>
      </c>
      <c r="L5" s="4">
        <v>2.1988800000000008</v>
      </c>
      <c r="M5" s="4">
        <v>1.7971199999999998</v>
      </c>
      <c r="N5" s="4">
        <v>1.6848000000000001</v>
      </c>
      <c r="O5" s="4">
        <v>98.946144000000004</v>
      </c>
    </row>
    <row r="6" spans="1:15" x14ac:dyDescent="0.5">
      <c r="A6" s="3">
        <v>2000</v>
      </c>
      <c r="B6" s="3">
        <v>2543</v>
      </c>
      <c r="C6" s="4">
        <v>4.4098560000000004</v>
      </c>
      <c r="D6" s="4">
        <v>20.565791999999995</v>
      </c>
      <c r="E6" s="4">
        <v>11.320992</v>
      </c>
      <c r="F6" s="4">
        <v>19.617119999999996</v>
      </c>
      <c r="G6" s="4">
        <v>19.807200000000005</v>
      </c>
      <c r="H6" s="4">
        <v>34.374239999999986</v>
      </c>
      <c r="I6" s="4">
        <v>16.703711999999996</v>
      </c>
      <c r="J6" s="4">
        <v>8.1069120000000048</v>
      </c>
      <c r="K6" s="4">
        <v>5.2583039999999999</v>
      </c>
      <c r="L6" s="4">
        <v>4.2024960000000018</v>
      </c>
      <c r="M6" s="4">
        <v>3.1579200000000007</v>
      </c>
      <c r="N6" s="4">
        <v>4.0219200000000024</v>
      </c>
      <c r="O6" s="4">
        <v>151.54646399999999</v>
      </c>
    </row>
    <row r="7" spans="1:15" x14ac:dyDescent="0.5">
      <c r="A7" s="3">
        <v>2001</v>
      </c>
      <c r="B7" s="3">
        <v>2544</v>
      </c>
      <c r="C7" s="4">
        <v>2.1245760000000002</v>
      </c>
      <c r="D7" s="4">
        <v>7.2558719999999992</v>
      </c>
      <c r="E7" s="4">
        <v>14.540255999999998</v>
      </c>
      <c r="F7" s="4">
        <v>30.812832</v>
      </c>
      <c r="G7" s="4">
        <v>37.202975999999992</v>
      </c>
      <c r="H7" s="4">
        <v>14.783040000000003</v>
      </c>
      <c r="I7" s="4">
        <v>8.0438400000000012</v>
      </c>
      <c r="J7" s="4">
        <v>3.4110719999999999</v>
      </c>
      <c r="K7" s="4">
        <v>1.8558719999999995</v>
      </c>
      <c r="L7" s="4">
        <v>1.4221439999999999</v>
      </c>
      <c r="M7" s="4">
        <v>1.1750400000000005</v>
      </c>
      <c r="N7" s="4">
        <v>0.91756800000000027</v>
      </c>
      <c r="O7" s="4">
        <v>123.54508800000001</v>
      </c>
    </row>
    <row r="8" spans="1:15" x14ac:dyDescent="0.5">
      <c r="A8" s="3">
        <v>2002</v>
      </c>
      <c r="B8" s="3">
        <v>2545</v>
      </c>
      <c r="C8" s="4">
        <v>1.4601599999999992</v>
      </c>
      <c r="D8" s="4">
        <v>7.1729279999999989</v>
      </c>
      <c r="E8" s="4">
        <v>11.162879999999999</v>
      </c>
      <c r="F8" s="4">
        <v>15.513984000000001</v>
      </c>
      <c r="G8" s="4">
        <v>47.594304000000001</v>
      </c>
      <c r="H8" s="4">
        <v>53.298431999999991</v>
      </c>
      <c r="I8" s="4">
        <v>18.398879999999995</v>
      </c>
      <c r="J8" s="4">
        <v>10.857023999999999</v>
      </c>
      <c r="K8" s="4">
        <v>10.081151999999999</v>
      </c>
      <c r="L8" s="4">
        <v>9.3286079999999973</v>
      </c>
      <c r="M8" s="4">
        <v>8.8896959999999989</v>
      </c>
      <c r="N8" s="4">
        <v>9.0469439999999981</v>
      </c>
      <c r="O8" s="4">
        <v>202.80499199999997</v>
      </c>
    </row>
    <row r="9" spans="1:15" x14ac:dyDescent="0.5">
      <c r="A9" s="3">
        <v>2003</v>
      </c>
      <c r="B9" s="3">
        <v>2546</v>
      </c>
      <c r="C9" s="4">
        <v>5.0544000000000011</v>
      </c>
      <c r="D9" s="4">
        <v>4.9541759999999995</v>
      </c>
      <c r="E9" s="4">
        <v>8.8637760000000014</v>
      </c>
      <c r="F9" s="4">
        <v>12.508992000000003</v>
      </c>
      <c r="G9" s="4">
        <v>21.358080000000001</v>
      </c>
      <c r="H9" s="4">
        <v>20.150207999999999</v>
      </c>
      <c r="I9" s="4">
        <v>4.1947200000000002</v>
      </c>
      <c r="J9" s="4">
        <v>2.0390400000000004</v>
      </c>
      <c r="K9" s="4">
        <v>1.7254080000000016</v>
      </c>
      <c r="L9" s="4">
        <v>1.4074559999999996</v>
      </c>
      <c r="M9" s="4">
        <v>0.87004799999999993</v>
      </c>
      <c r="N9" s="4">
        <v>0.40175999999999984</v>
      </c>
      <c r="O9" s="4">
        <v>83.528064000000001</v>
      </c>
    </row>
    <row r="10" spans="1:15" x14ac:dyDescent="0.5">
      <c r="A10" s="3">
        <v>2004</v>
      </c>
      <c r="B10" s="3">
        <v>2547</v>
      </c>
      <c r="C10" s="4">
        <v>0.44236799999999998</v>
      </c>
      <c r="D10" s="4">
        <v>3.1656959999999996</v>
      </c>
      <c r="E10" s="4">
        <v>13.743648</v>
      </c>
      <c r="F10" s="4">
        <v>16.090272000000006</v>
      </c>
      <c r="G10" s="4">
        <v>15.950304000000003</v>
      </c>
      <c r="H10" s="4">
        <v>27.415584000000003</v>
      </c>
      <c r="I10" s="4">
        <v>9.9480959999999996</v>
      </c>
      <c r="J10" s="4">
        <v>6.6908160000000017</v>
      </c>
      <c r="K10" s="4">
        <v>6.0013440000000022</v>
      </c>
      <c r="L10" s="4">
        <v>5.6678399999999982</v>
      </c>
      <c r="M10" s="4">
        <v>4.9593599999999993</v>
      </c>
      <c r="N10" s="4">
        <v>7.2930240000000026</v>
      </c>
      <c r="O10" s="4">
        <v>117.368352</v>
      </c>
    </row>
    <row r="11" spans="1:15" x14ac:dyDescent="0.5">
      <c r="A11" s="3">
        <v>2005</v>
      </c>
      <c r="B11" s="3">
        <v>2548</v>
      </c>
      <c r="C11" s="4">
        <v>5.0708159999999998</v>
      </c>
      <c r="D11" s="4">
        <v>5.9080319999999995</v>
      </c>
      <c r="E11" s="4">
        <v>12.188447999999998</v>
      </c>
      <c r="F11" s="4">
        <v>6.7996799999999995</v>
      </c>
      <c r="G11" s="4">
        <v>9.542880000000002</v>
      </c>
      <c r="H11" s="4">
        <v>30.574367999999996</v>
      </c>
      <c r="I11" s="4">
        <v>10.506239999999998</v>
      </c>
      <c r="J11" s="4">
        <v>8.1328320000000023</v>
      </c>
      <c r="K11" s="4">
        <v>6.5663999999999989</v>
      </c>
      <c r="L11" s="4">
        <v>5.8665599999999998</v>
      </c>
      <c r="M11" s="4">
        <v>5.3740799999999993</v>
      </c>
      <c r="N11" s="4">
        <v>5.5468800000000007</v>
      </c>
      <c r="O11" s="4">
        <v>112.07721600000001</v>
      </c>
    </row>
    <row r="12" spans="1:15" x14ac:dyDescent="0.5">
      <c r="A12" s="3">
        <v>2006</v>
      </c>
      <c r="B12" s="3">
        <v>2549</v>
      </c>
      <c r="C12" s="4">
        <v>5.3870399999999989</v>
      </c>
      <c r="D12" s="4">
        <v>6.2544959999999987</v>
      </c>
      <c r="E12" s="4">
        <v>4.7865600000000006</v>
      </c>
      <c r="F12" s="4">
        <v>10.414655999999999</v>
      </c>
      <c r="G12" s="4">
        <v>29.248992000000005</v>
      </c>
      <c r="H12" s="4">
        <v>43.790976000000008</v>
      </c>
      <c r="I12" s="4">
        <v>22.4208</v>
      </c>
      <c r="J12" s="4">
        <v>5.2842239999999991</v>
      </c>
      <c r="K12" s="4">
        <v>3.141503999999999</v>
      </c>
      <c r="L12" s="4">
        <v>2.7639359999999993</v>
      </c>
      <c r="M12" s="4">
        <v>2.0770560000000002</v>
      </c>
      <c r="N12" s="4">
        <v>2.0148480000000015</v>
      </c>
      <c r="O12" s="4">
        <v>137.58508800000001</v>
      </c>
    </row>
    <row r="13" spans="1:15" x14ac:dyDescent="0.5">
      <c r="A13" s="3">
        <v>2007</v>
      </c>
      <c r="B13" s="3">
        <v>2550</v>
      </c>
      <c r="C13" s="4">
        <v>3.0179520000000002</v>
      </c>
      <c r="D13" s="4">
        <v>5.4639360000000012</v>
      </c>
      <c r="E13" s="4">
        <v>6.3097920000000007</v>
      </c>
      <c r="F13" s="4">
        <v>1.7979840000000007</v>
      </c>
      <c r="G13" s="4">
        <v>19.408895999999999</v>
      </c>
      <c r="H13" s="4">
        <v>29.356127999999998</v>
      </c>
      <c r="I13" s="4">
        <v>27.009503999999996</v>
      </c>
      <c r="J13" s="4">
        <v>4.6327679999999996</v>
      </c>
      <c r="K13" s="4">
        <v>2.6170560000000025</v>
      </c>
      <c r="L13" s="4">
        <v>2.4019200000000018</v>
      </c>
      <c r="M13" s="4">
        <v>2.208384000000001</v>
      </c>
      <c r="N13" s="4">
        <v>2.1237120000000012</v>
      </c>
      <c r="O13" s="4">
        <v>106.34803199999999</v>
      </c>
    </row>
    <row r="14" spans="1:15" x14ac:dyDescent="0.5">
      <c r="A14" s="3">
        <v>2008</v>
      </c>
      <c r="B14" s="3">
        <v>2551</v>
      </c>
      <c r="C14" s="4">
        <v>1.6761600000000003</v>
      </c>
      <c r="D14" s="4">
        <v>2.8624320000000005</v>
      </c>
      <c r="E14" s="4">
        <v>3.8517119999999996</v>
      </c>
      <c r="F14" s="4">
        <v>3.6875519999999997</v>
      </c>
      <c r="G14" s="4">
        <v>8.7963840000000015</v>
      </c>
      <c r="H14" s="4">
        <v>15.302304000000001</v>
      </c>
      <c r="I14" s="4">
        <v>6.2830080000000015</v>
      </c>
      <c r="J14" s="4">
        <v>3.3963840000000003</v>
      </c>
      <c r="K14" s="4">
        <v>0.79488000000000014</v>
      </c>
      <c r="L14" s="4">
        <v>0.8208000000000002</v>
      </c>
      <c r="M14" s="4">
        <v>0.43200000000000011</v>
      </c>
      <c r="N14" s="4">
        <v>0.54432000000000014</v>
      </c>
      <c r="O14" s="4">
        <v>48.447935999999999</v>
      </c>
    </row>
    <row r="15" spans="1:15" x14ac:dyDescent="0.5">
      <c r="A15" s="3">
        <v>2009</v>
      </c>
      <c r="B15" s="3">
        <v>2552</v>
      </c>
      <c r="C15" s="4">
        <v>0.78278400000000004</v>
      </c>
      <c r="D15" s="4">
        <v>5.5442880000000008</v>
      </c>
      <c r="E15" s="4">
        <v>5.9633280000000015</v>
      </c>
      <c r="F15" s="4">
        <v>8.5466880000000032</v>
      </c>
      <c r="G15" s="4">
        <v>5.0932800000000009</v>
      </c>
      <c r="H15" s="4">
        <v>22.42252800000001</v>
      </c>
      <c r="I15" s="4">
        <v>18.461087999999997</v>
      </c>
      <c r="J15" s="4">
        <v>4.2802560000000005</v>
      </c>
      <c r="K15" s="4">
        <v>2.1954239999999992</v>
      </c>
      <c r="L15" s="4">
        <v>1.8066239999999998</v>
      </c>
      <c r="M15" s="4">
        <v>1.1560319999999999</v>
      </c>
      <c r="N15" s="4">
        <v>1.4100479999999997</v>
      </c>
      <c r="O15" s="4">
        <v>77.662368000000001</v>
      </c>
    </row>
    <row r="16" spans="1:15" x14ac:dyDescent="0.5">
      <c r="A16" s="3">
        <v>2010</v>
      </c>
      <c r="B16" s="3">
        <v>2553</v>
      </c>
      <c r="C16" s="4">
        <v>0.29548800000000003</v>
      </c>
      <c r="D16" s="4">
        <v>0.37929600000000013</v>
      </c>
      <c r="E16" s="4">
        <v>0.95904000000000045</v>
      </c>
      <c r="F16" s="4">
        <v>1.1413439999999999</v>
      </c>
      <c r="G16" s="4">
        <v>19.627488</v>
      </c>
      <c r="H16" s="4">
        <v>19.281888000000006</v>
      </c>
      <c r="I16" s="4">
        <v>8.5734720000000024</v>
      </c>
      <c r="J16" s="4">
        <v>2.6369280000000002</v>
      </c>
      <c r="K16" s="4">
        <v>1.7426880000000002</v>
      </c>
      <c r="L16" s="4">
        <v>0.8242560000000001</v>
      </c>
      <c r="M16" s="4">
        <v>0.66787200000000002</v>
      </c>
      <c r="N16" s="4">
        <v>1.2709440000000001</v>
      </c>
      <c r="O16" s="4">
        <v>57.400704000000005</v>
      </c>
    </row>
    <row r="17" spans="1:15" x14ac:dyDescent="0.5">
      <c r="A17" s="3">
        <v>2011</v>
      </c>
      <c r="B17" s="3">
        <v>2554</v>
      </c>
      <c r="C17" s="4">
        <v>3.6288000000000001E-2</v>
      </c>
      <c r="D17" s="4">
        <v>3.2866559999999994</v>
      </c>
      <c r="E17" s="4">
        <v>7.4753280000000011</v>
      </c>
      <c r="F17" s="4">
        <v>8.9639999999999986</v>
      </c>
      <c r="G17" s="4">
        <v>37.645343999999987</v>
      </c>
      <c r="H17" s="4">
        <v>51.148799999999994</v>
      </c>
      <c r="I17" s="4">
        <v>19.646496000000003</v>
      </c>
      <c r="J17" s="4">
        <v>7.7751359999999998</v>
      </c>
      <c r="K17" s="4">
        <v>4.9515839999999995</v>
      </c>
      <c r="L17" s="4">
        <v>3.926880000000001</v>
      </c>
      <c r="M17" s="4">
        <v>2.9134080000000009</v>
      </c>
      <c r="N17" s="4">
        <v>3.9363840000000012</v>
      </c>
      <c r="O17" s="4">
        <v>151.70630400000002</v>
      </c>
    </row>
    <row r="18" spans="1:15" x14ac:dyDescent="0.5">
      <c r="A18" s="3">
        <v>2012</v>
      </c>
      <c r="B18" s="3">
        <v>2555</v>
      </c>
      <c r="C18" s="4">
        <v>3.5778240000000006</v>
      </c>
      <c r="D18" s="4">
        <v>9.7416000000000018</v>
      </c>
      <c r="E18" s="4">
        <v>3.7998719999999993</v>
      </c>
      <c r="F18" s="4">
        <v>3.9666239999999999</v>
      </c>
      <c r="G18" s="4">
        <v>8.0421119999999995</v>
      </c>
      <c r="H18" s="4">
        <v>17.426880000000004</v>
      </c>
      <c r="I18" s="4">
        <v>3.298751999999999</v>
      </c>
      <c r="J18" s="4">
        <v>1.973376</v>
      </c>
      <c r="K18" s="4">
        <v>1.3711680000000004</v>
      </c>
      <c r="L18" s="4">
        <v>0.525312</v>
      </c>
      <c r="M18" s="4">
        <v>0.22809600000000002</v>
      </c>
      <c r="N18" s="4">
        <v>0.44064000000000036</v>
      </c>
      <c r="O18" s="4">
        <v>54.392256000000003</v>
      </c>
    </row>
    <row r="19" spans="1:15" x14ac:dyDescent="0.5">
      <c r="A19" s="3">
        <v>2013</v>
      </c>
      <c r="B19" s="3">
        <v>2556</v>
      </c>
      <c r="C19" s="4">
        <v>2.0580480000000008</v>
      </c>
      <c r="D19" s="4">
        <v>3.9251519999999984</v>
      </c>
      <c r="E19" s="4">
        <v>5.2116479999999994</v>
      </c>
      <c r="F19" s="4">
        <v>7.4658240000000005</v>
      </c>
      <c r="G19" s="4">
        <v>18.066240000000004</v>
      </c>
      <c r="H19" s="4">
        <v>15.809472000000003</v>
      </c>
      <c r="I19" s="4">
        <v>3.9009599999999995</v>
      </c>
      <c r="J19" s="4">
        <v>1.8213120000000005</v>
      </c>
      <c r="K19" s="4">
        <v>1.672704</v>
      </c>
      <c r="L19" s="4">
        <v>1.344384</v>
      </c>
      <c r="M19" s="4">
        <v>0.95385599999999993</v>
      </c>
      <c r="N19" s="4">
        <v>1.3858560000000002</v>
      </c>
      <c r="O19" s="4">
        <v>63.615455999999995</v>
      </c>
    </row>
    <row r="20" spans="1:15" x14ac:dyDescent="0.5">
      <c r="A20" s="3">
        <v>2014</v>
      </c>
      <c r="B20" s="3">
        <v>2557</v>
      </c>
      <c r="C20" s="4">
        <v>1.1577599999999999</v>
      </c>
      <c r="D20" s="4">
        <v>1.7418239999999998</v>
      </c>
      <c r="E20" s="4">
        <v>1.1508479999999999</v>
      </c>
      <c r="F20" s="4">
        <v>7.5245759999999997</v>
      </c>
      <c r="G20" s="4">
        <v>17.346527999999999</v>
      </c>
      <c r="H20" s="4">
        <v>12.506400000000001</v>
      </c>
      <c r="I20" s="4">
        <v>1.5793920000000006</v>
      </c>
      <c r="J20" s="4">
        <v>1.9189440000000009</v>
      </c>
      <c r="K20" s="4">
        <v>0.88732799999999989</v>
      </c>
      <c r="L20" s="4">
        <v>0.76550399999999996</v>
      </c>
      <c r="M20" s="4">
        <v>0.33955200000000002</v>
      </c>
      <c r="N20" s="4">
        <v>0.27129600000000004</v>
      </c>
      <c r="O20" s="4">
        <v>47.189951999999998</v>
      </c>
    </row>
    <row r="21" spans="1:15" x14ac:dyDescent="0.5">
      <c r="A21" s="3">
        <v>2015</v>
      </c>
      <c r="B21" s="3">
        <v>2558</v>
      </c>
      <c r="C21" s="4">
        <v>2.5125120000000001</v>
      </c>
      <c r="D21" s="4">
        <v>1.8869759999999995</v>
      </c>
      <c r="E21" s="4">
        <v>1.1024640000000003</v>
      </c>
      <c r="F21" s="4">
        <v>6.3910080000000002</v>
      </c>
      <c r="G21" s="4">
        <v>15.302304000000001</v>
      </c>
      <c r="H21" s="4">
        <v>0.83030400000000026</v>
      </c>
      <c r="I21" s="4">
        <v>1.3400640000000004</v>
      </c>
      <c r="J21" s="4">
        <v>1.3314240000000002</v>
      </c>
      <c r="K21" s="4">
        <v>0.92793600000000054</v>
      </c>
      <c r="L21" s="4">
        <v>1.0713600000000003</v>
      </c>
      <c r="M21" s="4">
        <v>1.1448000000000003</v>
      </c>
      <c r="N21" s="4">
        <v>1.0497600000000005</v>
      </c>
      <c r="O21" s="4">
        <v>34.890912000000007</v>
      </c>
    </row>
    <row r="22" spans="1:15" x14ac:dyDescent="0.5">
      <c r="A22" s="3">
        <v>2016</v>
      </c>
      <c r="B22" s="3">
        <v>2559</v>
      </c>
      <c r="C22" s="4">
        <v>1.2571200000000005</v>
      </c>
      <c r="D22" s="4">
        <v>1.8783360000000007</v>
      </c>
      <c r="E22" s="4">
        <v>11.196576</v>
      </c>
      <c r="F22" s="4">
        <v>8.0507519999999975</v>
      </c>
      <c r="G22" s="4">
        <v>10.520928</v>
      </c>
      <c r="H22" s="4">
        <v>20.801664000000002</v>
      </c>
      <c r="I22" s="4">
        <v>7.1807039999999995</v>
      </c>
      <c r="J22" s="4">
        <v>4.3856640000000002</v>
      </c>
      <c r="K22" s="4">
        <v>3.0680640000000001</v>
      </c>
      <c r="L22" s="4">
        <v>2.6403840000000005</v>
      </c>
      <c r="M22" s="4">
        <v>1.7694720000000002</v>
      </c>
      <c r="N22" s="4">
        <v>2.1764160000000006</v>
      </c>
      <c r="O22" s="4">
        <v>74.926079999999999</v>
      </c>
    </row>
    <row r="23" spans="1:15" x14ac:dyDescent="0.5">
      <c r="A23" s="3">
        <v>2017</v>
      </c>
      <c r="B23" s="3">
        <v>2560</v>
      </c>
      <c r="C23" s="4">
        <v>2.1591359999999993</v>
      </c>
      <c r="D23" s="4">
        <v>4.1739840000000008</v>
      </c>
      <c r="E23" s="4">
        <v>12.836447999999995</v>
      </c>
      <c r="F23" s="4">
        <v>11.787551999999996</v>
      </c>
      <c r="G23" s="4">
        <v>15.816384000000001</v>
      </c>
      <c r="H23" s="4">
        <v>22.999680000000001</v>
      </c>
      <c r="I23" s="4">
        <v>50.803200000000004</v>
      </c>
      <c r="J23" s="4">
        <v>20.157119999999995</v>
      </c>
      <c r="K23" s="4">
        <v>9.4521600000000028</v>
      </c>
      <c r="L23" s="4">
        <v>7.1072640000000025</v>
      </c>
      <c r="M23" s="4">
        <v>5.2678079999999987</v>
      </c>
      <c r="N23" s="4">
        <v>5.7948480000000018</v>
      </c>
      <c r="O23" s="4">
        <v>168.35558399999999</v>
      </c>
    </row>
    <row r="24" spans="1:15" x14ac:dyDescent="0.5">
      <c r="A24" s="3">
        <v>2018</v>
      </c>
      <c r="B24" s="3">
        <v>2561</v>
      </c>
      <c r="C24" s="4">
        <v>0.94348800000000022</v>
      </c>
      <c r="D24" s="4">
        <v>3.4007040000000006</v>
      </c>
      <c r="E24" s="4">
        <v>5.858784</v>
      </c>
      <c r="F24" s="4">
        <v>12.216096</v>
      </c>
      <c r="G24" s="4">
        <v>11.329632</v>
      </c>
      <c r="H24" s="4">
        <v>6.5404799999999996</v>
      </c>
      <c r="I24" s="4">
        <v>1.6018559999999995</v>
      </c>
      <c r="J24" s="4">
        <v>0.67737599999999987</v>
      </c>
      <c r="K24" s="4">
        <v>0.11059200000000002</v>
      </c>
      <c r="L24" s="4">
        <v>0</v>
      </c>
      <c r="M24" s="4">
        <v>0</v>
      </c>
      <c r="N24" s="4">
        <v>0</v>
      </c>
      <c r="O24" s="4">
        <f>SUM(C24:N24)</f>
        <v>42.679008000000003</v>
      </c>
    </row>
    <row r="25" spans="1:15" x14ac:dyDescent="0.5">
      <c r="A25" s="3">
        <v>2019</v>
      </c>
      <c r="B25" s="3">
        <v>2562</v>
      </c>
      <c r="C25" s="4">
        <v>0</v>
      </c>
      <c r="D25" s="4">
        <v>0.22809599999999999</v>
      </c>
      <c r="E25" s="4">
        <v>0.55555199999999993</v>
      </c>
      <c r="F25" s="4">
        <v>0.17539200000000002</v>
      </c>
      <c r="G25" s="4">
        <v>10.865664000000002</v>
      </c>
      <c r="H25" s="4">
        <v>7.1470079999999996</v>
      </c>
      <c r="I25" s="4">
        <v>0.51062399999999986</v>
      </c>
      <c r="J25" s="4">
        <v>0.61689600000000011</v>
      </c>
      <c r="K25" s="4">
        <v>0.31881599999999977</v>
      </c>
      <c r="L25" s="4">
        <v>0.27907199999999993</v>
      </c>
      <c r="M25" s="4">
        <v>0.32615999999999928</v>
      </c>
      <c r="N25" s="4">
        <v>0.34819199999999983</v>
      </c>
      <c r="O25" s="4">
        <v>21.371472000000001</v>
      </c>
    </row>
    <row r="26" spans="1:15" x14ac:dyDescent="0.5">
      <c r="A26" s="3">
        <v>2020</v>
      </c>
      <c r="B26" s="3">
        <v>2563</v>
      </c>
      <c r="C26" s="4">
        <v>0.42163200000000017</v>
      </c>
      <c r="D26" s="4">
        <v>0.20131199999999991</v>
      </c>
      <c r="E26" s="4">
        <v>0</v>
      </c>
      <c r="F26" s="4">
        <v>0</v>
      </c>
      <c r="G26" s="4">
        <v>10.220255999999999</v>
      </c>
      <c r="H26" s="4">
        <v>4.5023039999999988</v>
      </c>
      <c r="I26" s="4">
        <v>2.4451199999999997</v>
      </c>
      <c r="J26" s="4">
        <v>0.65664000000000022</v>
      </c>
      <c r="K26" s="4">
        <v>9.1583999999999999E-2</v>
      </c>
      <c r="L26" s="4">
        <v>0</v>
      </c>
      <c r="M26" s="4">
        <v>0</v>
      </c>
      <c r="N26" s="4">
        <v>0</v>
      </c>
      <c r="O26" s="4">
        <v>18.538847999999998</v>
      </c>
    </row>
    <row r="27" spans="1:15" x14ac:dyDescent="0.5">
      <c r="A27" s="3">
        <v>2021</v>
      </c>
      <c r="B27" s="3">
        <v>2564</v>
      </c>
      <c r="C27" s="4">
        <v>0.13737600000000003</v>
      </c>
      <c r="D27" s="4">
        <v>0.65836800000000018</v>
      </c>
      <c r="E27" s="4">
        <v>1.3106880000000003</v>
      </c>
      <c r="F27" s="4">
        <v>3.630528</v>
      </c>
      <c r="G27" s="4">
        <v>11.02896</v>
      </c>
      <c r="H27" s="4">
        <v>28.820448000000006</v>
      </c>
      <c r="I27" s="4">
        <v>14.438304000000002</v>
      </c>
      <c r="J27" s="4">
        <v>3.9121920000000006</v>
      </c>
      <c r="K27" s="4">
        <v>1.8152640000000002</v>
      </c>
      <c r="L27" s="4">
        <v>1.2216959999999999</v>
      </c>
      <c r="M27" s="4">
        <v>1.5085440000000001</v>
      </c>
      <c r="N27" s="4">
        <v>2.0321280000000006</v>
      </c>
      <c r="O27" s="4">
        <v>70.514496000000008</v>
      </c>
    </row>
    <row r="28" spans="1:15" x14ac:dyDescent="0.5">
      <c r="A28" s="3">
        <v>2022</v>
      </c>
      <c r="B28" s="3">
        <v>2565</v>
      </c>
      <c r="C28" s="4">
        <v>0.76118400000000008</v>
      </c>
      <c r="D28" s="4">
        <v>0.92188800000000004</v>
      </c>
      <c r="E28" s="4">
        <v>0.92275199999999991</v>
      </c>
      <c r="F28" s="4">
        <v>8.0075520000000022</v>
      </c>
      <c r="G28" s="4">
        <v>33.105888000000007</v>
      </c>
      <c r="H28" s="4">
        <v>31.268160000000009</v>
      </c>
      <c r="I28" s="4">
        <v>11.282976000000001</v>
      </c>
      <c r="J28" s="4">
        <v>3.3721920000000005</v>
      </c>
      <c r="K28" s="4">
        <v>2.2610879999999987</v>
      </c>
      <c r="L28" s="4">
        <v>2.1911039999999988</v>
      </c>
      <c r="M28" s="4">
        <v>1.4195520000000001</v>
      </c>
      <c r="N28" s="4">
        <v>1.2648959999999998</v>
      </c>
      <c r="O28" s="4">
        <v>96.779232000000036</v>
      </c>
    </row>
    <row r="29" spans="1:15" x14ac:dyDescent="0.5">
      <c r="A29" s="3">
        <v>2023</v>
      </c>
      <c r="B29" s="3">
        <v>2566</v>
      </c>
      <c r="C29" s="4">
        <v>1.0048319999999993</v>
      </c>
      <c r="D29" s="4">
        <v>1.8817919999999999</v>
      </c>
      <c r="E29" s="4">
        <v>5.248800000000001</v>
      </c>
      <c r="F29" s="4">
        <v>3.8975040000000001</v>
      </c>
      <c r="G29" s="4">
        <v>2.0554559999999995</v>
      </c>
      <c r="H29" s="4">
        <v>13.442976</v>
      </c>
      <c r="I29" s="4">
        <v>9.2067840000000007</v>
      </c>
      <c r="J29" s="4">
        <v>3.8854080000000013</v>
      </c>
      <c r="K29" s="4">
        <v>2.3777280000000007</v>
      </c>
      <c r="L29" s="4">
        <v>2.0001599999999988</v>
      </c>
      <c r="M29" s="4">
        <v>1.5431039999999978</v>
      </c>
      <c r="N29" s="4">
        <v>1.839456</v>
      </c>
      <c r="O29" s="4">
        <v>48.384000000000007</v>
      </c>
    </row>
    <row r="30" spans="1:15" x14ac:dyDescent="0.5">
      <c r="A30" s="3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5">
      <c r="A31" s="3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5">
      <c r="C32" s="1" t="s">
        <v>16</v>
      </c>
      <c r="D32" s="1" t="s">
        <v>17</v>
      </c>
      <c r="E32" s="1" t="s">
        <v>18</v>
      </c>
      <c r="F32" s="1" t="s">
        <v>19</v>
      </c>
      <c r="G32" s="1" t="s">
        <v>20</v>
      </c>
      <c r="H32" s="1" t="s">
        <v>21</v>
      </c>
      <c r="I32" s="1" t="s">
        <v>22</v>
      </c>
      <c r="J32" s="1" t="s">
        <v>23</v>
      </c>
      <c r="K32" s="1" t="s">
        <v>24</v>
      </c>
      <c r="L32" s="1" t="s">
        <v>25</v>
      </c>
      <c r="M32" s="1" t="s">
        <v>26</v>
      </c>
      <c r="N32" s="1" t="s">
        <v>27</v>
      </c>
      <c r="O32" s="1" t="s">
        <v>28</v>
      </c>
    </row>
    <row r="33" spans="1:15" x14ac:dyDescent="0.5">
      <c r="A33" s="6" t="s">
        <v>29</v>
      </c>
      <c r="B33" s="7"/>
      <c r="C33" s="5">
        <f>SUM(C4:C31)/COUNT(C4:C31)</f>
        <v>2.0215273846153847</v>
      </c>
      <c r="D33" s="5">
        <f t="shared" ref="D33:O33" si="0">SUM(D4:D31)/COUNT(D4:D31)</f>
        <v>4.3851323076923068</v>
      </c>
      <c r="E33" s="5">
        <f t="shared" si="0"/>
        <v>6.1731470769230761</v>
      </c>
      <c r="F33" s="5">
        <f t="shared" si="0"/>
        <v>8.5792541538461524</v>
      </c>
      <c r="G33" s="5">
        <f t="shared" si="0"/>
        <v>17.533085538461535</v>
      </c>
      <c r="H33" s="5">
        <f t="shared" si="0"/>
        <v>22.547741538461541</v>
      </c>
      <c r="I33" s="5">
        <f t="shared" si="0"/>
        <v>11.213490461538466</v>
      </c>
      <c r="J33" s="5">
        <f t="shared" si="0"/>
        <v>4.5986067692307691</v>
      </c>
      <c r="K33" s="5">
        <f t="shared" si="0"/>
        <v>2.9203864615384623</v>
      </c>
      <c r="L33" s="5">
        <f t="shared" si="0"/>
        <v>2.4109255384615382</v>
      </c>
      <c r="M33" s="5">
        <f t="shared" si="0"/>
        <v>1.9534209230769233</v>
      </c>
      <c r="N33" s="5">
        <f t="shared" si="0"/>
        <v>2.2546080000000006</v>
      </c>
      <c r="O33" s="5">
        <f t="shared" si="0"/>
        <v>86.59132615384614</v>
      </c>
    </row>
    <row r="34" spans="1:15" x14ac:dyDescent="0.5">
      <c r="A34" s="6" t="s">
        <v>30</v>
      </c>
      <c r="B34" s="7"/>
      <c r="C34" s="5">
        <f>STDEV(C4:C31)</f>
        <v>1.7524695922487228</v>
      </c>
      <c r="D34" s="5">
        <f t="shared" ref="D34:O34" si="1">STDEV(D4:D31)</f>
        <v>4.2134886141922321</v>
      </c>
      <c r="E34" s="5">
        <f t="shared" si="1"/>
        <v>4.5730958286680936</v>
      </c>
      <c r="F34" s="5">
        <f t="shared" si="1"/>
        <v>6.7357484364511597</v>
      </c>
      <c r="G34" s="5">
        <f t="shared" si="1"/>
        <v>11.15613917647342</v>
      </c>
      <c r="H34" s="5">
        <f t="shared" si="1"/>
        <v>13.711509335087957</v>
      </c>
      <c r="I34" s="5">
        <f t="shared" si="1"/>
        <v>10.77745454285567</v>
      </c>
      <c r="J34" s="5">
        <f t="shared" si="1"/>
        <v>4.1114167515209479</v>
      </c>
      <c r="K34" s="5">
        <f t="shared" si="1"/>
        <v>2.6499417654739696</v>
      </c>
      <c r="L34" s="5">
        <f t="shared" si="1"/>
        <v>2.3226329506744063</v>
      </c>
      <c r="M34" s="5">
        <f t="shared" si="1"/>
        <v>2.0851616761164378</v>
      </c>
      <c r="N34" s="5">
        <f t="shared" si="1"/>
        <v>2.3299286296601616</v>
      </c>
      <c r="O34" s="5">
        <f t="shared" si="1"/>
        <v>48.088565183103789</v>
      </c>
    </row>
    <row r="35" spans="1:15" x14ac:dyDescent="0.5">
      <c r="A35" s="6" t="s">
        <v>31</v>
      </c>
      <c r="B35" s="7"/>
      <c r="C35" s="5">
        <f>C33+C34</f>
        <v>3.7739969768641073</v>
      </c>
      <c r="D35" s="5">
        <f t="shared" ref="D35:O35" si="2">D33+D34</f>
        <v>8.5986209218845389</v>
      </c>
      <c r="E35" s="5">
        <f t="shared" si="2"/>
        <v>10.746242905591171</v>
      </c>
      <c r="F35" s="5">
        <f t="shared" si="2"/>
        <v>15.315002590297311</v>
      </c>
      <c r="G35" s="5">
        <f t="shared" si="2"/>
        <v>28.689224714934955</v>
      </c>
      <c r="H35" s="5">
        <f t="shared" si="2"/>
        <v>36.259250873549497</v>
      </c>
      <c r="I35" s="5">
        <f t="shared" si="2"/>
        <v>21.990945004394135</v>
      </c>
      <c r="J35" s="5">
        <f t="shared" si="2"/>
        <v>8.7100235207517169</v>
      </c>
      <c r="K35" s="5">
        <f t="shared" si="2"/>
        <v>5.5703282270124319</v>
      </c>
      <c r="L35" s="5">
        <f t="shared" si="2"/>
        <v>4.7335584891359446</v>
      </c>
      <c r="M35" s="5">
        <f t="shared" si="2"/>
        <v>4.0385825991933615</v>
      </c>
      <c r="N35" s="5">
        <f t="shared" si="2"/>
        <v>4.5845366296601622</v>
      </c>
      <c r="O35" s="5">
        <f t="shared" si="2"/>
        <v>134.67989133694994</v>
      </c>
    </row>
    <row r="36" spans="1:15" x14ac:dyDescent="0.5">
      <c r="A36" s="6" t="s">
        <v>32</v>
      </c>
      <c r="B36" s="7"/>
      <c r="C36" s="5">
        <f>C33-C34</f>
        <v>0.26905779236666194</v>
      </c>
      <c r="D36" s="5">
        <f t="shared" ref="D36:O36" si="3">D33-D34</f>
        <v>0.17164369350007469</v>
      </c>
      <c r="E36" s="5">
        <f t="shared" si="3"/>
        <v>1.6000512482549825</v>
      </c>
      <c r="F36" s="5">
        <f t="shared" si="3"/>
        <v>1.8435057173949927</v>
      </c>
      <c r="G36" s="5">
        <f t="shared" si="3"/>
        <v>6.3769463619881144</v>
      </c>
      <c r="H36" s="5">
        <f t="shared" si="3"/>
        <v>8.8362322033735836</v>
      </c>
      <c r="I36" s="5">
        <f t="shared" si="3"/>
        <v>0.43603591868279601</v>
      </c>
      <c r="J36" s="5">
        <f t="shared" si="3"/>
        <v>0.48719001770982118</v>
      </c>
      <c r="K36" s="5">
        <f t="shared" si="3"/>
        <v>0.27044469606449262</v>
      </c>
      <c r="L36" s="5">
        <f t="shared" si="3"/>
        <v>8.8292587787131893E-2</v>
      </c>
      <c r="M36" s="5">
        <f t="shared" si="3"/>
        <v>-0.13174075303951449</v>
      </c>
      <c r="N36" s="5">
        <f t="shared" si="3"/>
        <v>-7.5320629660160954E-2</v>
      </c>
      <c r="O36" s="5">
        <f t="shared" si="3"/>
        <v>38.502760970742351</v>
      </c>
    </row>
    <row r="37" spans="1:15" x14ac:dyDescent="0.5">
      <c r="A37" s="6" t="s">
        <v>33</v>
      </c>
      <c r="B37" s="7"/>
      <c r="C37" s="5">
        <f>MAX(C4:C31)</f>
        <v>5.3870399999999989</v>
      </c>
      <c r="D37" s="5">
        <f t="shared" ref="D37:O37" si="4">MAX(D4:D31)</f>
        <v>20.565791999999995</v>
      </c>
      <c r="E37" s="5">
        <f t="shared" si="4"/>
        <v>14.540255999999998</v>
      </c>
      <c r="F37" s="5">
        <f t="shared" si="4"/>
        <v>30.812832</v>
      </c>
      <c r="G37" s="5">
        <f t="shared" si="4"/>
        <v>47.594304000000001</v>
      </c>
      <c r="H37" s="5">
        <f t="shared" si="4"/>
        <v>53.298431999999991</v>
      </c>
      <c r="I37" s="5">
        <f t="shared" si="4"/>
        <v>50.803200000000004</v>
      </c>
      <c r="J37" s="5">
        <f t="shared" si="4"/>
        <v>20.157119999999995</v>
      </c>
      <c r="K37" s="5">
        <f t="shared" si="4"/>
        <v>10.081151999999999</v>
      </c>
      <c r="L37" s="5">
        <f t="shared" si="4"/>
        <v>9.3286079999999973</v>
      </c>
      <c r="M37" s="5">
        <f t="shared" si="4"/>
        <v>8.8896959999999989</v>
      </c>
      <c r="N37" s="5">
        <f t="shared" si="4"/>
        <v>9.0469439999999981</v>
      </c>
      <c r="O37" s="5">
        <f t="shared" si="4"/>
        <v>202.80499199999997</v>
      </c>
    </row>
    <row r="38" spans="1:15" x14ac:dyDescent="0.5">
      <c r="A38" s="6" t="s">
        <v>34</v>
      </c>
      <c r="B38" s="7"/>
      <c r="C38" s="5">
        <f>MIN(C4:C31)</f>
        <v>0</v>
      </c>
      <c r="D38" s="5">
        <f t="shared" ref="D38:O38" si="5">MIN(D4:D31)</f>
        <v>0.20131199999999991</v>
      </c>
      <c r="E38" s="5">
        <f t="shared" si="5"/>
        <v>0</v>
      </c>
      <c r="F38" s="5">
        <f t="shared" si="5"/>
        <v>0</v>
      </c>
      <c r="G38" s="5">
        <f t="shared" si="5"/>
        <v>2.0554559999999995</v>
      </c>
      <c r="H38" s="5">
        <f t="shared" si="5"/>
        <v>0.83030400000000026</v>
      </c>
      <c r="I38" s="5">
        <f t="shared" si="5"/>
        <v>0.51062399999999986</v>
      </c>
      <c r="J38" s="5">
        <f t="shared" si="5"/>
        <v>0.61689600000000011</v>
      </c>
      <c r="K38" s="5">
        <f t="shared" si="5"/>
        <v>9.1583999999999999E-2</v>
      </c>
      <c r="L38" s="5">
        <f t="shared" si="5"/>
        <v>0</v>
      </c>
      <c r="M38" s="5">
        <f t="shared" si="5"/>
        <v>0</v>
      </c>
      <c r="N38" s="5">
        <f t="shared" si="5"/>
        <v>0</v>
      </c>
      <c r="O38" s="5">
        <f t="shared" si="5"/>
        <v>18.538847999999998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2018-05-22T06:51:02Z</dcterms:created>
  <dcterms:modified xsi:type="dcterms:W3CDTF">2024-04-22T04:56:03Z</dcterms:modified>
</cp:coreProperties>
</file>